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k255005\Desktop\"/>
    </mc:Choice>
  </mc:AlternateContent>
  <xr:revisionPtr revIDLastSave="0" documentId="8_{7484DD32-4A69-4629-A134-572BCFDFF47E}" xr6:coauthVersionLast="41" xr6:coauthVersionMax="41" xr10:uidLastSave="{00000000-0000-0000-0000-000000000000}"/>
  <bookViews>
    <workbookView xWindow="31215" yWindow="2085" windowWidth="21600" windowHeight="11385" xr2:uid="{00000000-000D-0000-FFFF-FFFF00000000}"/>
  </bookViews>
  <sheets>
    <sheet name="Problem for Studen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2" l="1"/>
  <c r="C16" i="2"/>
  <c r="C18" i="2" s="1"/>
  <c r="C20" i="2" s="1"/>
  <c r="C22" i="2" s="1"/>
  <c r="C15" i="2"/>
  <c r="C12" i="2"/>
  <c r="I9" i="2"/>
  <c r="I14" i="2" s="1"/>
  <c r="F9" i="2"/>
  <c r="F8" i="2"/>
  <c r="F11" i="2" l="1"/>
  <c r="F15" i="2"/>
  <c r="I18" i="2"/>
  <c r="I20" i="2" s="1"/>
  <c r="F22" i="2" l="1"/>
</calcChain>
</file>

<file path=xl/sharedStrings.xml><?xml version="1.0" encoding="utf-8"?>
<sst xmlns="http://schemas.openxmlformats.org/spreadsheetml/2006/main" count="64" uniqueCount="62">
  <si>
    <t>Inventories</t>
  </si>
  <si>
    <t>ASSETS</t>
  </si>
  <si>
    <t>SHAREHOLDER'S EQUITY</t>
  </si>
  <si>
    <t>LIABILITIES</t>
  </si>
  <si>
    <t>Depreciation</t>
  </si>
  <si>
    <t>Land</t>
  </si>
  <si>
    <t>Buildings</t>
  </si>
  <si>
    <t>Machinery &amp; Equipment</t>
  </si>
  <si>
    <t>Salaries Payable</t>
  </si>
  <si>
    <t>($ in millions)</t>
  </si>
  <si>
    <t>Revenue</t>
  </si>
  <si>
    <t xml:space="preserve">  Operating income</t>
  </si>
  <si>
    <t>Interest</t>
  </si>
  <si>
    <t>INCOME STATEMENT</t>
  </si>
  <si>
    <t xml:space="preserve">   Shares Outstanding</t>
  </si>
  <si>
    <t>Number of Common Stock</t>
  </si>
  <si>
    <t>Cash &amp; Marketable Securities</t>
  </si>
  <si>
    <t>Accounts Receivable</t>
  </si>
  <si>
    <t>Other Long Term Assets</t>
  </si>
  <si>
    <t xml:space="preserve">  Total Long-Term Assets</t>
  </si>
  <si>
    <t>Total Assets</t>
  </si>
  <si>
    <t>Accounts Payable</t>
  </si>
  <si>
    <t>Other Current Liabilities</t>
  </si>
  <si>
    <t>Total Current Liabilities</t>
  </si>
  <si>
    <t>Other Liabilities</t>
  </si>
  <si>
    <t xml:space="preserve">  Total Liabilities</t>
  </si>
  <si>
    <t>Retained Earnings</t>
  </si>
  <si>
    <t>Common Stock</t>
  </si>
  <si>
    <t xml:space="preserve">  Total Shareholder's Equity</t>
  </si>
  <si>
    <t>Total Liabilities &amp; Equity</t>
  </si>
  <si>
    <t>Cost Of Goods Sold</t>
  </si>
  <si>
    <t xml:space="preserve">  Gross Profit</t>
  </si>
  <si>
    <t>Operating Expenses:</t>
  </si>
  <si>
    <t>Selling, General &amp; Admin.</t>
  </si>
  <si>
    <t>Other Expense (Income)</t>
  </si>
  <si>
    <t xml:space="preserve">  Income Before Taxes</t>
  </si>
  <si>
    <t>Income Taxes</t>
  </si>
  <si>
    <t>Net Income</t>
  </si>
  <si>
    <t>BALANCE SHEET</t>
  </si>
  <si>
    <t>Property, Plant &amp; Equip. - Net</t>
  </si>
  <si>
    <t>Other Current Assets</t>
  </si>
  <si>
    <t xml:space="preserve">  Total Current Assets</t>
  </si>
  <si>
    <t>Hillside, Inc.</t>
  </si>
  <si>
    <t>LIQUIDITY RATIOS</t>
  </si>
  <si>
    <t>ASSET MANAGEMENT RATIOS</t>
  </si>
  <si>
    <t>FINANCIAL LEVERAGE RATIOS</t>
  </si>
  <si>
    <t>PROFITABILITY RATIOS</t>
  </si>
  <si>
    <t>Current Ratio (times)</t>
  </si>
  <si>
    <t>Quick Ratio (times)</t>
  </si>
  <si>
    <t>Average Payment Period (days)</t>
  </si>
  <si>
    <t>Total Asset Turnover (times)</t>
  </si>
  <si>
    <t>Average Collection Period (days)</t>
  </si>
  <si>
    <t>Inventory Turnover (times)</t>
  </si>
  <si>
    <t>Total Debt to Total Assets</t>
  </si>
  <si>
    <t>Equity Multiplier (times)</t>
  </si>
  <si>
    <t>Operating Profit Margin</t>
  </si>
  <si>
    <t>Net Profit Margin</t>
  </si>
  <si>
    <t>Return on Total Assets</t>
  </si>
  <si>
    <t>Return on Equity</t>
  </si>
  <si>
    <t>Earnings per Share</t>
  </si>
  <si>
    <t>Input Answers Below</t>
  </si>
  <si>
    <t>Financial Performance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</si>
</sst>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u/>
      <sz val="10"/>
      <color theme="1"/>
      <name val="Times New Roman"/>
      <family val="1"/>
    </font>
    <font>
      <u val="singleAccounting"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u/>
      <sz val="10"/>
      <color theme="1"/>
      <name val="Times New Roman"/>
      <family val="1"/>
    </font>
    <font>
      <u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5" borderId="14" applyNumberFormat="0" applyFont="0" applyAlignment="0" applyProtection="0"/>
  </cellStyleXfs>
  <cellXfs count="6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43" fontId="9" fillId="0" borderId="1" xfId="1" applyFont="1" applyBorder="1"/>
    <xf numFmtId="0" fontId="3" fillId="0" borderId="0" xfId="0" applyFont="1" applyFill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6" fillId="0" borderId="5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0" fontId="5" fillId="0" borderId="5" xfId="0" applyFont="1" applyFill="1" applyBorder="1" applyAlignment="1" applyProtection="1">
      <alignment horizontal="left"/>
    </xf>
    <xf numFmtId="43" fontId="3" fillId="0" borderId="0" xfId="1" applyFont="1" applyBorder="1"/>
    <xf numFmtId="0" fontId="5" fillId="0" borderId="0" xfId="0" applyFont="1" applyFill="1" applyBorder="1" applyAlignment="1" applyProtection="1">
      <alignment horizontal="left"/>
    </xf>
    <xf numFmtId="43" fontId="3" fillId="0" borderId="6" xfId="1" applyFont="1" applyBorder="1"/>
    <xf numFmtId="43" fontId="8" fillId="0" borderId="6" xfId="1" applyFont="1" applyBorder="1"/>
    <xf numFmtId="43" fontId="7" fillId="0" borderId="0" xfId="1" applyFont="1" applyBorder="1"/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0" fontId="4" fillId="0" borderId="5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43" fontId="9" fillId="0" borderId="7" xfId="1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5" xfId="0" applyFont="1" applyFill="1" applyBorder="1"/>
    <xf numFmtId="0" fontId="3" fillId="0" borderId="6" xfId="0" applyFont="1" applyFill="1" applyBorder="1"/>
    <xf numFmtId="0" fontId="5" fillId="0" borderId="5" xfId="0" applyFont="1" applyFill="1" applyBorder="1" applyAlignment="1" applyProtection="1">
      <alignment horizontal="right"/>
    </xf>
    <xf numFmtId="43" fontId="3" fillId="0" borderId="6" xfId="1" applyNumberFormat="1" applyFont="1" applyFill="1" applyBorder="1"/>
    <xf numFmtId="0" fontId="3" fillId="0" borderId="2" xfId="0" applyFont="1" applyBorder="1"/>
    <xf numFmtId="0" fontId="3" fillId="0" borderId="4" xfId="0" applyFont="1" applyBorder="1"/>
    <xf numFmtId="0" fontId="3" fillId="0" borderId="8" xfId="0" quotePrefix="1" applyFont="1" applyBorder="1"/>
    <xf numFmtId="164" fontId="3" fillId="0" borderId="10" xfId="1" applyNumberFormat="1" applyFont="1" applyBorder="1"/>
    <xf numFmtId="43" fontId="8" fillId="0" borderId="0" xfId="1" applyFont="1" applyBorder="1"/>
    <xf numFmtId="0" fontId="17" fillId="0" borderId="0" xfId="0" applyFont="1"/>
    <xf numFmtId="0" fontId="9" fillId="4" borderId="0" xfId="0" applyFont="1" applyFill="1" applyAlignment="1">
      <alignment horizontal="center"/>
    </xf>
    <xf numFmtId="43" fontId="8" fillId="0" borderId="6" xfId="1" applyNumberFormat="1" applyFont="1" applyFill="1" applyBorder="1"/>
    <xf numFmtId="0" fontId="18" fillId="0" borderId="5" xfId="0" applyFont="1" applyFill="1" applyBorder="1" applyAlignment="1" applyProtection="1">
      <alignment horizontal="right"/>
    </xf>
    <xf numFmtId="2" fontId="3" fillId="3" borderId="11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2" fontId="3" fillId="3" borderId="12" xfId="0" applyNumberFormat="1" applyFont="1" applyFill="1" applyBorder="1" applyAlignment="1">
      <alignment horizontal="center"/>
    </xf>
    <xf numFmtId="2" fontId="3" fillId="3" borderId="13" xfId="0" applyNumberFormat="1" applyFont="1" applyFill="1" applyBorder="1" applyAlignment="1">
      <alignment horizontal="center"/>
    </xf>
    <xf numFmtId="10" fontId="3" fillId="3" borderId="11" xfId="2" applyNumberFormat="1" applyFont="1" applyFill="1" applyBorder="1" applyAlignment="1">
      <alignment horizontal="center" vertical="center"/>
    </xf>
    <xf numFmtId="10" fontId="3" fillId="3" borderId="12" xfId="2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 applyProtection="1">
      <alignment horizontal="right"/>
    </xf>
    <xf numFmtId="43" fontId="9" fillId="0" borderId="10" xfId="1" applyNumberFormat="1" applyFont="1" applyFill="1" applyBorder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9" fillId="5" borderId="14" xfId="3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3" fillId="2" borderId="2" xfId="0" applyFont="1" applyFill="1" applyBorder="1" applyAlignment="1" applyProtection="1">
      <alignment horizontal="center"/>
    </xf>
    <xf numFmtId="0" fontId="0" fillId="2" borderId="4" xfId="0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te" xfId="3" builtinId="1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47"/>
  <sheetViews>
    <sheetView tabSelected="1" topLeftCell="A22" workbookViewId="0">
      <selection activeCell="E29" sqref="E29"/>
    </sheetView>
  </sheetViews>
  <sheetFormatPr defaultColWidth="8.85546875" defaultRowHeight="12.75" x14ac:dyDescent="0.2"/>
  <cols>
    <col min="1" max="1" width="6.7109375" style="1" customWidth="1"/>
    <col min="2" max="2" width="25.7109375" style="1" customWidth="1"/>
    <col min="3" max="3" width="9.7109375" style="1" customWidth="1"/>
    <col min="4" max="4" width="4.7109375" style="1" customWidth="1"/>
    <col min="5" max="5" width="25.7109375" style="1" customWidth="1"/>
    <col min="6" max="6" width="9.7109375" style="1" customWidth="1"/>
    <col min="7" max="7" width="10.7109375" style="1" customWidth="1"/>
    <col min="8" max="8" width="25.7109375" style="1" customWidth="1"/>
    <col min="9" max="9" width="10.7109375" style="1" customWidth="1"/>
    <col min="10" max="16384" width="8.85546875" style="1"/>
  </cols>
  <sheetData>
    <row r="2" spans="2:12" ht="23.25" x14ac:dyDescent="0.35">
      <c r="B2" s="53" t="s">
        <v>42</v>
      </c>
      <c r="C2" s="54"/>
      <c r="D2" s="54"/>
      <c r="E2" s="54"/>
      <c r="F2" s="54"/>
      <c r="G2" s="54"/>
      <c r="H2" s="54"/>
      <c r="I2" s="54"/>
    </row>
    <row r="3" spans="2:12" ht="18" customHeight="1" x14ac:dyDescent="0.2"/>
    <row r="4" spans="2:12" ht="15.75" x14ac:dyDescent="0.25">
      <c r="B4" s="55" t="s">
        <v>38</v>
      </c>
      <c r="C4" s="56"/>
      <c r="D4" s="56"/>
      <c r="E4" s="56"/>
      <c r="F4" s="57"/>
      <c r="H4" s="58" t="s">
        <v>13</v>
      </c>
      <c r="I4" s="59"/>
    </row>
    <row r="5" spans="2:12" ht="15" x14ac:dyDescent="0.25">
      <c r="B5" s="60" t="s">
        <v>9</v>
      </c>
      <c r="C5" s="61"/>
      <c r="D5" s="61"/>
      <c r="E5" s="61"/>
      <c r="F5" s="62"/>
      <c r="H5" s="60" t="s">
        <v>9</v>
      </c>
      <c r="I5" s="63"/>
      <c r="J5" s="2"/>
      <c r="K5" s="2"/>
      <c r="L5" s="2"/>
    </row>
    <row r="6" spans="2:12" x14ac:dyDescent="0.2">
      <c r="B6" s="5"/>
      <c r="C6" s="6"/>
      <c r="D6" s="6"/>
      <c r="E6" s="6"/>
      <c r="F6" s="7"/>
      <c r="H6" s="25"/>
      <c r="I6" s="26"/>
    </row>
    <row r="7" spans="2:12" x14ac:dyDescent="0.2">
      <c r="B7" s="8" t="s">
        <v>1</v>
      </c>
      <c r="C7" s="6"/>
      <c r="D7" s="6"/>
      <c r="E7" s="9" t="s">
        <v>3</v>
      </c>
      <c r="F7" s="7"/>
      <c r="H7" s="27" t="s">
        <v>10</v>
      </c>
      <c r="I7" s="28">
        <v>28681.1</v>
      </c>
    </row>
    <row r="8" spans="2:12" ht="15" x14ac:dyDescent="0.35">
      <c r="B8" s="10" t="s">
        <v>16</v>
      </c>
      <c r="C8" s="11">
        <v>449.9</v>
      </c>
      <c r="D8" s="6"/>
      <c r="E8" s="12" t="s">
        <v>21</v>
      </c>
      <c r="F8" s="13">
        <f>1836.4-225.2</f>
        <v>1611.2</v>
      </c>
      <c r="H8" s="27" t="s">
        <v>30</v>
      </c>
      <c r="I8" s="36">
        <v>20768.8</v>
      </c>
    </row>
    <row r="9" spans="2:12" x14ac:dyDescent="0.2">
      <c r="B9" s="10" t="s">
        <v>17</v>
      </c>
      <c r="C9" s="11">
        <v>954.8</v>
      </c>
      <c r="D9" s="6"/>
      <c r="E9" s="12" t="s">
        <v>8</v>
      </c>
      <c r="F9" s="13">
        <f>225.2</f>
        <v>225.2</v>
      </c>
      <c r="H9" s="27" t="s">
        <v>31</v>
      </c>
      <c r="I9" s="28">
        <f>I7-I8</f>
        <v>7912.2999999999993</v>
      </c>
    </row>
    <row r="10" spans="2:12" ht="15" x14ac:dyDescent="0.35">
      <c r="B10" s="10" t="s">
        <v>0</v>
      </c>
      <c r="C10" s="11">
        <v>3645.2</v>
      </c>
      <c r="D10" s="6"/>
      <c r="E10" s="12" t="s">
        <v>22</v>
      </c>
      <c r="F10" s="14">
        <v>1118.8</v>
      </c>
      <c r="H10" s="25"/>
      <c r="I10" s="26"/>
    </row>
    <row r="11" spans="2:12" x14ac:dyDescent="0.2">
      <c r="B11" s="10" t="s">
        <v>40</v>
      </c>
      <c r="C11" s="15">
        <v>116.6</v>
      </c>
      <c r="D11" s="6"/>
      <c r="E11" s="12" t="s">
        <v>23</v>
      </c>
      <c r="F11" s="13">
        <f>SUM(F8:F10)</f>
        <v>2955.2</v>
      </c>
      <c r="H11" s="37" t="s">
        <v>32</v>
      </c>
      <c r="I11" s="28"/>
    </row>
    <row r="12" spans="2:12" x14ac:dyDescent="0.2">
      <c r="B12" s="10" t="s">
        <v>41</v>
      </c>
      <c r="C12" s="11">
        <f>SUM(C8:C11)</f>
        <v>5166.5</v>
      </c>
      <c r="D12" s="6"/>
      <c r="E12" s="16"/>
      <c r="F12" s="13"/>
      <c r="H12" s="27" t="s">
        <v>33</v>
      </c>
      <c r="I12" s="28">
        <v>5980.8</v>
      </c>
    </row>
    <row r="13" spans="2:12" x14ac:dyDescent="0.2">
      <c r="B13" s="17"/>
      <c r="C13" s="11"/>
      <c r="D13" s="6"/>
      <c r="E13" s="12" t="s">
        <v>24</v>
      </c>
      <c r="F13" s="13">
        <v>693.4</v>
      </c>
      <c r="H13" s="27" t="s">
        <v>4</v>
      </c>
      <c r="I13" s="28">
        <v>307.3</v>
      </c>
    </row>
    <row r="14" spans="2:12" x14ac:dyDescent="0.2">
      <c r="B14" s="10" t="s">
        <v>7</v>
      </c>
      <c r="C14" s="11">
        <v>1688.8999999999992</v>
      </c>
      <c r="D14" s="6"/>
      <c r="E14" s="16"/>
      <c r="F14" s="13"/>
      <c r="H14" s="27" t="s">
        <v>11</v>
      </c>
      <c r="I14" s="28">
        <f>I9-SUM(I12:I13)</f>
        <v>1624.1999999999989</v>
      </c>
    </row>
    <row r="15" spans="2:12" x14ac:dyDescent="0.2">
      <c r="B15" s="10" t="s">
        <v>5</v>
      </c>
      <c r="C15" s="11">
        <f>1129.7</f>
        <v>1129.7</v>
      </c>
      <c r="D15" s="6"/>
      <c r="E15" s="12" t="s">
        <v>25</v>
      </c>
      <c r="F15" s="13">
        <f>F11+F13</f>
        <v>3648.6</v>
      </c>
      <c r="H15" s="25"/>
      <c r="I15" s="26"/>
    </row>
    <row r="16" spans="2:12" x14ac:dyDescent="0.2">
      <c r="B16" s="10" t="s">
        <v>6</v>
      </c>
      <c r="C16" s="11">
        <f>2348.4</f>
        <v>2348.4</v>
      </c>
      <c r="D16" s="6"/>
      <c r="E16" s="16"/>
      <c r="F16" s="13"/>
      <c r="H16" s="27" t="s">
        <v>12</v>
      </c>
      <c r="I16" s="28">
        <v>0</v>
      </c>
    </row>
    <row r="17" spans="2:9" ht="15" x14ac:dyDescent="0.35">
      <c r="B17" s="10" t="s">
        <v>4</v>
      </c>
      <c r="C17" s="33">
        <v>-575.6</v>
      </c>
      <c r="D17" s="6"/>
      <c r="E17" s="9" t="s">
        <v>2</v>
      </c>
      <c r="F17" s="13"/>
      <c r="H17" s="27" t="s">
        <v>34</v>
      </c>
      <c r="I17" s="28">
        <v>-13.1</v>
      </c>
    </row>
    <row r="18" spans="2:9" x14ac:dyDescent="0.2">
      <c r="B18" s="10" t="s">
        <v>39</v>
      </c>
      <c r="C18" s="11">
        <f>SUM(C14:C17)</f>
        <v>4591.3999999999996</v>
      </c>
      <c r="D18" s="6"/>
      <c r="E18" s="12" t="s">
        <v>27</v>
      </c>
      <c r="F18" s="13">
        <v>828.5</v>
      </c>
      <c r="H18" s="27" t="s">
        <v>35</v>
      </c>
      <c r="I18" s="28">
        <f>I14-I17</f>
        <v>1637.2999999999988</v>
      </c>
    </row>
    <row r="19" spans="2:9" ht="15" x14ac:dyDescent="0.35">
      <c r="B19" s="10" t="s">
        <v>18</v>
      </c>
      <c r="C19" s="15">
        <v>120.9</v>
      </c>
      <c r="D19" s="6"/>
      <c r="E19" s="12" t="s">
        <v>26</v>
      </c>
      <c r="F19" s="14">
        <v>5401.7</v>
      </c>
      <c r="H19" s="27" t="s">
        <v>36</v>
      </c>
      <c r="I19" s="36">
        <v>618.1</v>
      </c>
    </row>
    <row r="20" spans="2:9" x14ac:dyDescent="0.2">
      <c r="B20" s="10" t="s">
        <v>19</v>
      </c>
      <c r="C20" s="11">
        <f>SUM(C18:C19)</f>
        <v>4712.2999999999993</v>
      </c>
      <c r="D20" s="6"/>
      <c r="E20" s="12" t="s">
        <v>28</v>
      </c>
      <c r="F20" s="13">
        <f>SUM(F18:F19)</f>
        <v>6230.2</v>
      </c>
      <c r="H20" s="44" t="s">
        <v>37</v>
      </c>
      <c r="I20" s="45">
        <f>I18-I19</f>
        <v>1019.1999999999988</v>
      </c>
    </row>
    <row r="21" spans="2:9" x14ac:dyDescent="0.2">
      <c r="B21" s="18"/>
      <c r="C21" s="11"/>
      <c r="D21" s="6"/>
      <c r="E21" s="16"/>
      <c r="F21" s="13"/>
      <c r="H21" s="4"/>
      <c r="I21" s="4"/>
    </row>
    <row r="22" spans="2:9" ht="13.5" thickBot="1" x14ac:dyDescent="0.25">
      <c r="B22" s="19" t="s">
        <v>20</v>
      </c>
      <c r="C22" s="3">
        <f>C12+C20</f>
        <v>9878.7999999999993</v>
      </c>
      <c r="D22" s="6"/>
      <c r="E22" s="20" t="s">
        <v>29</v>
      </c>
      <c r="F22" s="21">
        <f>F15+F20</f>
        <v>9878.7999999999993</v>
      </c>
    </row>
    <row r="23" spans="2:9" ht="13.5" thickTop="1" x14ac:dyDescent="0.2">
      <c r="B23" s="22"/>
      <c r="C23" s="23"/>
      <c r="D23" s="23"/>
      <c r="E23" s="23"/>
      <c r="F23" s="24"/>
      <c r="H23" s="29" t="s">
        <v>15</v>
      </c>
      <c r="I23" s="30"/>
    </row>
    <row r="24" spans="2:9" x14ac:dyDescent="0.2">
      <c r="H24" s="31" t="s">
        <v>14</v>
      </c>
      <c r="I24" s="32">
        <v>1032271</v>
      </c>
    </row>
    <row r="27" spans="2:9" x14ac:dyDescent="0.2">
      <c r="E27" s="35" t="s">
        <v>60</v>
      </c>
      <c r="G27" s="52" t="s">
        <v>61</v>
      </c>
      <c r="H27" s="52"/>
      <c r="I27" s="52"/>
    </row>
    <row r="28" spans="2:9" ht="13.5" thickBot="1" x14ac:dyDescent="0.25">
      <c r="B28" s="34" t="s">
        <v>43</v>
      </c>
      <c r="G28" s="46"/>
      <c r="H28" s="47"/>
      <c r="I28" s="48"/>
    </row>
    <row r="29" spans="2:9" x14ac:dyDescent="0.2">
      <c r="B29" s="1" t="s">
        <v>47</v>
      </c>
      <c r="E29" s="38"/>
      <c r="G29" s="46"/>
      <c r="H29" s="47"/>
      <c r="I29" s="48"/>
    </row>
    <row r="30" spans="2:9" x14ac:dyDescent="0.2">
      <c r="B30" s="1" t="s">
        <v>48</v>
      </c>
      <c r="E30" s="40"/>
      <c r="G30" s="46"/>
      <c r="H30" s="47"/>
      <c r="I30" s="48"/>
    </row>
    <row r="31" spans="2:9" ht="13.5" thickBot="1" x14ac:dyDescent="0.25">
      <c r="B31" s="1" t="s">
        <v>49</v>
      </c>
      <c r="E31" s="41"/>
      <c r="G31" s="46"/>
      <c r="H31" s="47"/>
      <c r="I31" s="48"/>
    </row>
    <row r="32" spans="2:9" x14ac:dyDescent="0.2">
      <c r="G32" s="46"/>
      <c r="H32" s="47"/>
      <c r="I32" s="48"/>
    </row>
    <row r="33" spans="2:9" ht="13.5" thickBot="1" x14ac:dyDescent="0.25">
      <c r="B33" s="34" t="s">
        <v>44</v>
      </c>
      <c r="G33" s="46"/>
      <c r="H33" s="47"/>
      <c r="I33" s="48"/>
    </row>
    <row r="34" spans="2:9" x14ac:dyDescent="0.2">
      <c r="B34" s="1" t="s">
        <v>50</v>
      </c>
      <c r="E34" s="38"/>
      <c r="G34" s="46"/>
      <c r="H34" s="47"/>
      <c r="I34" s="48"/>
    </row>
    <row r="35" spans="2:9" x14ac:dyDescent="0.2">
      <c r="B35" s="1" t="s">
        <v>51</v>
      </c>
      <c r="E35" s="40"/>
      <c r="G35" s="46"/>
      <c r="H35" s="47"/>
      <c r="I35" s="48"/>
    </row>
    <row r="36" spans="2:9" ht="13.5" thickBot="1" x14ac:dyDescent="0.25">
      <c r="B36" s="1" t="s">
        <v>52</v>
      </c>
      <c r="E36" s="41"/>
      <c r="G36" s="46"/>
      <c r="H36" s="47"/>
      <c r="I36" s="48"/>
    </row>
    <row r="37" spans="2:9" x14ac:dyDescent="0.2">
      <c r="E37" s="39"/>
      <c r="G37" s="46"/>
      <c r="H37" s="47"/>
      <c r="I37" s="48"/>
    </row>
    <row r="38" spans="2:9" ht="13.5" thickBot="1" x14ac:dyDescent="0.25">
      <c r="B38" s="34" t="s">
        <v>45</v>
      </c>
      <c r="E38" s="39"/>
      <c r="G38" s="46"/>
      <c r="H38" s="47"/>
      <c r="I38" s="48"/>
    </row>
    <row r="39" spans="2:9" x14ac:dyDescent="0.2">
      <c r="B39" s="1" t="s">
        <v>53</v>
      </c>
      <c r="E39" s="42"/>
      <c r="G39" s="46"/>
      <c r="H39" s="47"/>
      <c r="I39" s="48"/>
    </row>
    <row r="40" spans="2:9" ht="13.5" thickBot="1" x14ac:dyDescent="0.25">
      <c r="B40" s="1" t="s">
        <v>54</v>
      </c>
      <c r="E40" s="41"/>
      <c r="G40" s="46"/>
      <c r="H40" s="47"/>
      <c r="I40" s="48"/>
    </row>
    <row r="41" spans="2:9" x14ac:dyDescent="0.2">
      <c r="E41" s="39"/>
      <c r="G41" s="46"/>
      <c r="H41" s="47"/>
      <c r="I41" s="48"/>
    </row>
    <row r="42" spans="2:9" ht="13.5" thickBot="1" x14ac:dyDescent="0.25">
      <c r="B42" s="34" t="s">
        <v>46</v>
      </c>
      <c r="E42" s="39"/>
      <c r="G42" s="46"/>
      <c r="H42" s="47"/>
      <c r="I42" s="48"/>
    </row>
    <row r="43" spans="2:9" x14ac:dyDescent="0.2">
      <c r="B43" s="1" t="s">
        <v>55</v>
      </c>
      <c r="E43" s="42"/>
      <c r="G43" s="46"/>
      <c r="H43" s="47"/>
      <c r="I43" s="48"/>
    </row>
    <row r="44" spans="2:9" x14ac:dyDescent="0.2">
      <c r="B44" s="1" t="s">
        <v>56</v>
      </c>
      <c r="E44" s="43"/>
      <c r="G44" s="46"/>
      <c r="H44" s="47"/>
      <c r="I44" s="48"/>
    </row>
    <row r="45" spans="2:9" x14ac:dyDescent="0.2">
      <c r="B45" s="1" t="s">
        <v>57</v>
      </c>
      <c r="E45" s="43"/>
      <c r="G45" s="46"/>
      <c r="H45" s="47"/>
      <c r="I45" s="48"/>
    </row>
    <row r="46" spans="2:9" x14ac:dyDescent="0.2">
      <c r="B46" s="1" t="s">
        <v>58</v>
      </c>
      <c r="E46" s="43"/>
      <c r="G46" s="46"/>
      <c r="H46" s="47"/>
      <c r="I46" s="48"/>
    </row>
    <row r="47" spans="2:9" ht="13.5" thickBot="1" x14ac:dyDescent="0.25">
      <c r="B47" s="1" t="s">
        <v>59</v>
      </c>
      <c r="E47" s="41"/>
      <c r="G47" s="49"/>
      <c r="H47" s="50"/>
      <c r="I47" s="51"/>
    </row>
  </sheetData>
  <mergeCells count="7">
    <mergeCell ref="G28:I47"/>
    <mergeCell ref="G27:I27"/>
    <mergeCell ref="B2:I2"/>
    <mergeCell ref="B4:F4"/>
    <mergeCell ref="H4:I4"/>
    <mergeCell ref="B5:F5"/>
    <mergeCell ref="H5:I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11" ma:contentTypeDescription="Create a new document." ma:contentTypeScope="" ma:versionID="e7dd191121ac545302d3299e7133f36d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63fe53d87f2c747c70cf120b02798e59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530F1E-B1AC-4D87-ABCD-AFFBEA7F3689}">
  <ds:schemaRefs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b06b1bca-4aad-41ab-bd2f-6e8d6f0c1215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c3da832f-3ecf-443d-91e7-99457f1877f8"/>
  </ds:schemaRefs>
</ds:datastoreItem>
</file>

<file path=customXml/itemProps2.xml><?xml version="1.0" encoding="utf-8"?>
<ds:datastoreItem xmlns:ds="http://schemas.openxmlformats.org/officeDocument/2006/customXml" ds:itemID="{B2314365-3DA3-4294-BB6D-84CF6D944C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52DAF7-B248-44DC-9C3A-73B14627C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Problem for Students</vt:lpstr>
    </vt:vector>
  </TitlesOfParts>
  <Company>Brookdale Senior Living,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Ilia R Rosales</cp:lastModifiedBy>
  <dcterms:created xsi:type="dcterms:W3CDTF">2017-07-26T21:55:38Z</dcterms:created>
  <dcterms:modified xsi:type="dcterms:W3CDTF">2019-10-07T13:51:00Z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0x0101007398F2D86927094FB725CCED44C41431</vt:lpwstr>
  </property>
</Properties>
</file>